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Arbetsmaterial\statistik\2024\"/>
    </mc:Choice>
  </mc:AlternateContent>
  <xr:revisionPtr revIDLastSave="0" documentId="8_{623CACC3-45C1-40CB-A9B8-C5A04DB4B372}" xr6:coauthVersionLast="47" xr6:coauthVersionMax="47" xr10:uidLastSave="{00000000-0000-0000-0000-000000000000}"/>
  <bookViews>
    <workbookView xWindow="10620" yWindow="3750" windowWidth="12255" windowHeight="15435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AC13" i="1" l="1"/>
  <c r="AB13" i="1"/>
  <c r="AA13" i="1"/>
  <c r="Y13" i="1"/>
  <c r="Z13" i="1" l="1"/>
  <c r="W13" i="1"/>
  <c r="X13" i="1"/>
  <c r="U7" i="1" l="1"/>
  <c r="U8" i="1"/>
  <c r="U9" i="1"/>
  <c r="U10" i="1"/>
  <c r="U11" i="1"/>
  <c r="U6" i="1"/>
  <c r="P7" i="1"/>
  <c r="P8" i="1"/>
  <c r="P9" i="1"/>
  <c r="P10" i="1"/>
  <c r="P11" i="1"/>
  <c r="P6" i="1"/>
  <c r="K7" i="1"/>
  <c r="K8" i="1"/>
  <c r="K9" i="1"/>
  <c r="K10" i="1"/>
  <c r="K11" i="1"/>
  <c r="K6" i="1"/>
  <c r="F7" i="1"/>
  <c r="F8" i="1"/>
  <c r="F9" i="1"/>
  <c r="F10" i="1"/>
  <c r="F11" i="1"/>
  <c r="F6" i="1"/>
  <c r="C13" i="1"/>
  <c r="D13" i="1"/>
  <c r="E13" i="1"/>
  <c r="G13" i="1"/>
  <c r="H13" i="1"/>
  <c r="I13" i="1"/>
  <c r="J13" i="1"/>
  <c r="L13" i="1"/>
  <c r="M13" i="1"/>
  <c r="N13" i="1"/>
  <c r="O13" i="1"/>
  <c r="Q13" i="1"/>
  <c r="R13" i="1"/>
  <c r="S13" i="1"/>
  <c r="T13" i="1"/>
  <c r="B13" i="1"/>
  <c r="K13" i="1" l="1"/>
  <c r="U13" i="1"/>
  <c r="P13" i="1"/>
  <c r="F13" i="1"/>
</calcChain>
</file>

<file path=xl/sharedStrings.xml><?xml version="1.0" encoding="utf-8"?>
<sst xmlns="http://schemas.openxmlformats.org/spreadsheetml/2006/main" count="41" uniqueCount="41">
  <si>
    <t>2019
jan-mars</t>
  </si>
  <si>
    <t>2019
apr-juni</t>
  </si>
  <si>
    <t>2019
juli-sep</t>
  </si>
  <si>
    <t>2019
okt-dec</t>
  </si>
  <si>
    <t>Helåret 2019</t>
  </si>
  <si>
    <t>2020
jan-mars</t>
  </si>
  <si>
    <t>2020
apr-juni</t>
  </si>
  <si>
    <t>2020
juli-sep</t>
  </si>
  <si>
    <t>2020
okt-dec</t>
  </si>
  <si>
    <t>2021
jan-mars</t>
  </si>
  <si>
    <t>2021
apr-juni</t>
  </si>
  <si>
    <t>2021
juli-sep</t>
  </si>
  <si>
    <t>2021
okt-dec</t>
  </si>
  <si>
    <t>Kommersiellt onlinespel (t ex nätkasino) och vadhållning</t>
  </si>
  <si>
    <t>Statligt lotteri och värdeautomatspel</t>
  </si>
  <si>
    <t>Statligt kasinospel (Casino Cosmopol)</t>
  </si>
  <si>
    <t>Spel för allmännyttiga ändamål, rikslotterier</t>
  </si>
  <si>
    <t xml:space="preserve">Spel för allmännyttiga ändamål, hallbingo </t>
  </si>
  <si>
    <t>Landbaserat kommersiellt spel (t ex restaurangkasino)</t>
  </si>
  <si>
    <t>Summa aktörer med svensk licens</t>
  </si>
  <si>
    <t>Helåret 2020</t>
  </si>
  <si>
    <t>Helåret 2021</t>
  </si>
  <si>
    <t>Källa: Skatteverket och Spelinspektionen</t>
  </si>
  <si>
    <t>MSEK, nettoomsättning (spelarnas insatser minus vinster), fördelad på licenstyp</t>
  </si>
  <si>
    <t>2022
jan-mars</t>
  </si>
  <si>
    <t>Helåret
2022</t>
  </si>
  <si>
    <t>2022
apr-juni</t>
  </si>
  <si>
    <t>2022
juli-sep</t>
  </si>
  <si>
    <t>2022
okt-dec</t>
  </si>
  <si>
    <t>2023
jan-mars</t>
  </si>
  <si>
    <t xml:space="preserve">Spelmarknaden </t>
  </si>
  <si>
    <t>2023
apr-juni</t>
  </si>
  <si>
    <t>2023
juli-sep</t>
  </si>
  <si>
    <t>2023
okt-dec</t>
  </si>
  <si>
    <t>Helåret 2023</t>
  </si>
  <si>
    <t>2024
jan-mars</t>
  </si>
  <si>
    <t>2024
apr-juni</t>
  </si>
  <si>
    <t>2024
juli-sep</t>
  </si>
  <si>
    <t>2024
okt-dec</t>
  </si>
  <si>
    <t>Helåret 2024</t>
  </si>
  <si>
    <t xml:space="preserve">Anm.: Preliminära uppgifter. Uppgifter om hallbingo kvartal 3 2024 är en uppskattning.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</si>
</sst>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3" fontId="9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Kvartalsstatistik/241030_Statistik%20kv.%203%202024/Nettooms&#228;ttning%20q1%202019-q2%202024_2405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lad16"/>
      <sheetName val="Nyckeltal"/>
      <sheetName val="Split"/>
      <sheetName val="Blad14"/>
      <sheetName val="Blad13"/>
      <sheetName val="Blad8"/>
      <sheetName val="Blad10"/>
      <sheetName val="Blad9"/>
      <sheetName val="Blad6"/>
      <sheetName val="RRV"/>
      <sheetName val="Kanalisering"/>
      <sheetName val="Blad5"/>
      <sheetName val="Blad3"/>
      <sheetName val="Blad2"/>
      <sheetName val="Blad12"/>
      <sheetName val="Blad1"/>
      <sheetName val="Blad11"/>
      <sheetName val="Blad7"/>
      <sheetName val="DIATOT"/>
      <sheetName val="DIA_AND"/>
      <sheetName val="DIA_K&amp;V"/>
      <sheetName val="DIA_L&amp;V"/>
      <sheetName val="DIA_rest"/>
      <sheetName val="DIA_CC"/>
      <sheetName val="Nyckelaktörer"/>
      <sheetName val="Konsollidering3"/>
      <sheetName val="Cirkeldiagram"/>
      <sheetName val="Blad4"/>
      <sheetName val="Plus eller minus"/>
      <sheetName val="DIA_Hist genomsnitt"/>
      <sheetName val="DIA_Index2"/>
      <sheetName val="Neg. pos"/>
    </sheetNames>
    <sheetDataSet>
      <sheetData sheetId="0">
        <row r="5">
          <cell r="CF5">
            <v>24741144.444444444</v>
          </cell>
          <cell r="CR5" t="str">
            <v>Kommersiellt onlinespel (t ex nätkasino) och vadhållning</v>
          </cell>
        </row>
        <row r="6">
          <cell r="CF6">
            <v>0</v>
          </cell>
          <cell r="CR6" t="str">
            <v>Kommersiellt onlinespel (t ex nätkasino) och vadhållning</v>
          </cell>
        </row>
        <row r="7">
          <cell r="CF7">
            <v>0</v>
          </cell>
          <cell r="CR7" t="str">
            <v>Kommersiellt onlinespel (t ex nätkasino) och vadhållning</v>
          </cell>
        </row>
        <row r="8">
          <cell r="CF8">
            <v>1404433355.5555556</v>
          </cell>
          <cell r="CR8" t="str">
            <v>Kommersiellt onlinespel (t ex nätkasino) och vadhållning</v>
          </cell>
        </row>
        <row r="9">
          <cell r="CF9">
            <v>151144.44444444444</v>
          </cell>
          <cell r="CR9" t="str">
            <v>Kommersiellt onlinespel (t ex nätkasino) och vadhållning</v>
          </cell>
        </row>
        <row r="10">
          <cell r="CF10">
            <v>23372.222222222223</v>
          </cell>
          <cell r="CR10" t="str">
            <v>Kommersiellt onlinespel (t ex nätkasino) och vadhållning</v>
          </cell>
        </row>
        <row r="11">
          <cell r="CF11">
            <v>34865222.222222224</v>
          </cell>
          <cell r="CR11" t="str">
            <v>Kommersiellt onlinespel (t ex nätkasino) och vadhållning</v>
          </cell>
        </row>
        <row r="12">
          <cell r="CF12">
            <v>7995011.111111111</v>
          </cell>
          <cell r="CR12" t="str">
            <v>Kommersiellt onlinespel (t ex nätkasino) och vadhållning</v>
          </cell>
        </row>
        <row r="13">
          <cell r="CF13">
            <v>1931216.6666666667</v>
          </cell>
          <cell r="CR13" t="str">
            <v>Kommersiellt onlinespel (t ex nätkasino) och vadhållning</v>
          </cell>
        </row>
        <row r="14">
          <cell r="CF14">
            <v>1340250</v>
          </cell>
          <cell r="CR14" t="str">
            <v>Kommersiellt onlinespel (t ex nätkasino) och vadhållning</v>
          </cell>
        </row>
        <row r="15">
          <cell r="CF15">
            <v>7577811.111111111</v>
          </cell>
          <cell r="CR15" t="str">
            <v>Kommersiellt onlinespel (t ex nätkasino) och vadhållning</v>
          </cell>
        </row>
        <row r="16">
          <cell r="CF16">
            <v>29261083.333333336</v>
          </cell>
          <cell r="CR16" t="str">
            <v>Kommersiellt onlinespel (t ex nätkasino) och vadhållning</v>
          </cell>
        </row>
        <row r="17">
          <cell r="CF17">
            <v>42036538.888888888</v>
          </cell>
          <cell r="CR17" t="str">
            <v>Kommersiellt onlinespel (t ex nätkasino) och vadhållning</v>
          </cell>
        </row>
        <row r="18">
          <cell r="CF18">
            <v>8740316.6666666679</v>
          </cell>
          <cell r="CR18" t="str">
            <v>Kommersiellt onlinespel (t ex nätkasino) och vadhållning</v>
          </cell>
        </row>
        <row r="19">
          <cell r="CF19">
            <v>2295038.888888889</v>
          </cell>
          <cell r="CR19" t="str">
            <v>Kommersiellt onlinespel (t ex nätkasino) och vadhållning</v>
          </cell>
        </row>
        <row r="20">
          <cell r="CF20">
            <v>14273433.333333334</v>
          </cell>
          <cell r="CR20" t="str">
            <v>Kommersiellt onlinespel (t ex nätkasino) och vadhållning</v>
          </cell>
        </row>
        <row r="21">
          <cell r="CF21">
            <v>14132850</v>
          </cell>
          <cell r="CR21" t="str">
            <v>Kommersiellt onlinespel (t ex nätkasino) och vadhållning</v>
          </cell>
        </row>
        <row r="22">
          <cell r="CF22">
            <v>41621388.888888888</v>
          </cell>
          <cell r="CR22" t="str">
            <v>Kommersiellt onlinespel (t ex nätkasino) och vadhållning</v>
          </cell>
        </row>
        <row r="23">
          <cell r="CF23">
            <v>34453283.333333336</v>
          </cell>
          <cell r="CR23" t="str">
            <v>Kommersiellt onlinespel (t ex nätkasino) och vadhållning</v>
          </cell>
        </row>
        <row r="24">
          <cell r="CF24">
            <v>0</v>
          </cell>
          <cell r="CR24" t="str">
            <v>Kommersiellt onlinespel (t ex nätkasino) och vadhållning</v>
          </cell>
        </row>
        <row r="25">
          <cell r="CF25">
            <v>0</v>
          </cell>
          <cell r="CR25" t="str">
            <v>Kommersiellt onlinespel (t ex nätkasino) och vadhållning</v>
          </cell>
        </row>
        <row r="26">
          <cell r="CF26">
            <v>0</v>
          </cell>
          <cell r="CR26" t="str">
            <v>Kommersiellt onlinespel (t ex nätkasino) och vadhållning</v>
          </cell>
        </row>
        <row r="27">
          <cell r="CF27">
            <v>60244855.55555556</v>
          </cell>
          <cell r="CR27" t="str">
            <v>Kommersiellt onlinespel (t ex nätkasino) och vadhållning</v>
          </cell>
        </row>
        <row r="28">
          <cell r="CF28">
            <v>4555877.777777778</v>
          </cell>
          <cell r="CR28" t="str">
            <v>Kommersiellt onlinespel (t ex nätkasino) och vadhållning</v>
          </cell>
        </row>
        <row r="29">
          <cell r="CF29">
            <v>17776183.333333336</v>
          </cell>
          <cell r="CR29" t="str">
            <v>Kommersiellt onlinespel (t ex nätkasino) och vadhållning</v>
          </cell>
        </row>
        <row r="30">
          <cell r="CF30">
            <v>12330672.222222222</v>
          </cell>
          <cell r="CR30" t="str">
            <v>Kommersiellt onlinespel (t ex nätkasino) och vadhållning</v>
          </cell>
        </row>
        <row r="31">
          <cell r="CF31">
            <v>0</v>
          </cell>
          <cell r="CR31" t="str">
            <v>Kommersiellt onlinespel (t ex nätkasino) och vadhållning</v>
          </cell>
        </row>
        <row r="32">
          <cell r="CF32">
            <v>6973088.888888889</v>
          </cell>
          <cell r="CR32" t="str">
            <v>Kommersiellt onlinespel (t ex nätkasino) och vadhållning</v>
          </cell>
        </row>
        <row r="33">
          <cell r="CF33">
            <v>0</v>
          </cell>
          <cell r="CR33" t="str">
            <v>Kommersiellt onlinespel (t ex nätkasino) och vadhållning</v>
          </cell>
        </row>
        <row r="34">
          <cell r="CF34">
            <v>19215350</v>
          </cell>
          <cell r="CR34" t="str">
            <v>Kommersiellt onlinespel (t ex nätkasino) och vadhållning</v>
          </cell>
        </row>
        <row r="35">
          <cell r="CF35">
            <v>55719238.888888888</v>
          </cell>
          <cell r="CR35" t="str">
            <v>Kommersiellt onlinespel (t ex nätkasino) och vadhållning</v>
          </cell>
        </row>
        <row r="36">
          <cell r="CF36">
            <v>0</v>
          </cell>
          <cell r="CR36" t="str">
            <v>Kommersiellt onlinespel (t ex nätkasino) och vadhållning</v>
          </cell>
        </row>
        <row r="37">
          <cell r="CR37" t="str">
            <v>Kommersiellt onlinespel (t ex nätkasino) och vadhållning</v>
          </cell>
        </row>
        <row r="38">
          <cell r="CF38">
            <v>0</v>
          </cell>
          <cell r="CR38" t="str">
            <v>Kommersiellt onlinespel (t ex nätkasino) och vadhållning</v>
          </cell>
        </row>
        <row r="39">
          <cell r="CR39" t="str">
            <v>Kommersiellt onlinespel (t ex nätkasino) och vadhållning</v>
          </cell>
        </row>
        <row r="40">
          <cell r="CF40">
            <v>14064594.444444446</v>
          </cell>
          <cell r="CR40" t="str">
            <v>Kommersiellt onlinespel (t ex nätkasino) och vadhållning</v>
          </cell>
        </row>
        <row r="41">
          <cell r="CF41">
            <v>122729816.66666667</v>
          </cell>
          <cell r="CR41" t="str">
            <v>Kommersiellt onlinespel (t ex nätkasino) och vadhållning</v>
          </cell>
        </row>
        <row r="42">
          <cell r="CR42" t="str">
            <v>Kommersiellt onlinespel (t ex nätkasino) och vadhållning</v>
          </cell>
        </row>
        <row r="43">
          <cell r="CF43">
            <v>98853633.333333343</v>
          </cell>
          <cell r="CR43" t="str">
            <v>Kommersiellt onlinespel (t ex nätkasino) och vadhållning</v>
          </cell>
        </row>
        <row r="44">
          <cell r="CF44">
            <v>0</v>
          </cell>
          <cell r="CR44" t="str">
            <v>Kommersiellt onlinespel (t ex nätkasino) och vadhållning</v>
          </cell>
        </row>
        <row r="45">
          <cell r="CF45">
            <v>19361011.111111112</v>
          </cell>
          <cell r="CR45" t="str">
            <v>Kommersiellt onlinespel (t ex nätkasino) och vadhållning</v>
          </cell>
        </row>
        <row r="46">
          <cell r="CF46">
            <v>162517455.55555555</v>
          </cell>
          <cell r="CR46" t="str">
            <v>Kommersiellt onlinespel (t ex nätkasino) och vadhållning</v>
          </cell>
        </row>
        <row r="47">
          <cell r="CR47" t="str">
            <v>Kommersiellt onlinespel (t ex nätkasino) och vadhållning</v>
          </cell>
        </row>
        <row r="48">
          <cell r="CF48">
            <v>458094.44444444444</v>
          </cell>
          <cell r="CR48" t="str">
            <v>Kommersiellt onlinespel (t ex nätkasino) och vadhållning</v>
          </cell>
        </row>
        <row r="49">
          <cell r="CF49">
            <v>31020977.77777778</v>
          </cell>
          <cell r="CR49" t="str">
            <v>Kommersiellt onlinespel (t ex nätkasino) och vadhållning</v>
          </cell>
        </row>
        <row r="50">
          <cell r="CR50" t="str">
            <v>Kommersiellt onlinespel (t ex nätkasino) och vadhållning</v>
          </cell>
        </row>
        <row r="51">
          <cell r="CF51">
            <v>4965261.111111111</v>
          </cell>
          <cell r="CR51" t="str">
            <v>Kommersiellt onlinespel (t ex nätkasino) och vadhållning</v>
          </cell>
        </row>
        <row r="52">
          <cell r="CR52" t="str">
            <v>Kommersiellt onlinespel (t ex nätkasino) och vadhållning</v>
          </cell>
        </row>
        <row r="53">
          <cell r="CF53">
            <v>0</v>
          </cell>
          <cell r="CR53" t="str">
            <v>Kommersiellt onlinespel (t ex nätkasino) och vadhållning</v>
          </cell>
        </row>
        <row r="54">
          <cell r="CF54">
            <v>0</v>
          </cell>
          <cell r="CR54" t="str">
            <v>Kommersiellt onlinespel (t ex nätkasino) och vadhållning</v>
          </cell>
        </row>
        <row r="55">
          <cell r="CR55" t="str">
            <v>Kommersiellt onlinespel (t ex nätkasino) och vadhållning</v>
          </cell>
        </row>
        <row r="56">
          <cell r="CF56">
            <v>306431588.8888889</v>
          </cell>
          <cell r="CR56" t="str">
            <v>Kommersiellt onlinespel (t ex nätkasino) och vadhållning</v>
          </cell>
        </row>
        <row r="57">
          <cell r="CF57">
            <v>586844.4444444445</v>
          </cell>
          <cell r="CR57" t="str">
            <v>Kommersiellt onlinespel (t ex nätkasino) och vadhållning</v>
          </cell>
        </row>
        <row r="58">
          <cell r="CF58">
            <v>447072.22222222225</v>
          </cell>
          <cell r="CR58" t="str">
            <v>Kommersiellt onlinespel (t ex nätkasino) och vadhållning</v>
          </cell>
        </row>
        <row r="59">
          <cell r="CF59">
            <v>5821005.555555556</v>
          </cell>
          <cell r="CR59" t="str">
            <v>Kommersiellt onlinespel (t ex nätkasino) och vadhållning</v>
          </cell>
        </row>
        <row r="60">
          <cell r="CF60">
            <v>20510450</v>
          </cell>
          <cell r="CR60" t="str">
            <v>Kommersiellt onlinespel (t ex nätkasino) och vadhållning</v>
          </cell>
        </row>
        <row r="61">
          <cell r="CF61">
            <v>3194594.4444444445</v>
          </cell>
          <cell r="CR61" t="str">
            <v>Kommersiellt onlinespel (t ex nätkasino) och vadhållning</v>
          </cell>
        </row>
        <row r="62">
          <cell r="CF62">
            <v>44385222.222222224</v>
          </cell>
          <cell r="CR62" t="str">
            <v>Kommersiellt onlinespel (t ex nätkasino) och vadhållning</v>
          </cell>
        </row>
        <row r="63">
          <cell r="CF63">
            <v>55321944.444444448</v>
          </cell>
          <cell r="CR63" t="str">
            <v>Kommersiellt onlinespel (t ex nätkasino) och vadhållning</v>
          </cell>
        </row>
        <row r="64">
          <cell r="CF64">
            <v>0</v>
          </cell>
          <cell r="CR64" t="str">
            <v>Kommersiellt onlinespel (t ex nätkasino) och vadhållning</v>
          </cell>
        </row>
        <row r="65">
          <cell r="CF65">
            <v>1980100</v>
          </cell>
          <cell r="CR65" t="str">
            <v>Kommersiellt onlinespel (t ex nätkasino) och vadhållning</v>
          </cell>
        </row>
        <row r="66">
          <cell r="CR66" t="str">
            <v>Kommersiellt onlinespel (t ex nätkasino) och vadhållning</v>
          </cell>
        </row>
        <row r="67">
          <cell r="CF67">
            <v>22755066.666666668</v>
          </cell>
          <cell r="CR67" t="str">
            <v>Kommersiellt onlinespel (t ex nätkasino) och vadhållning</v>
          </cell>
        </row>
        <row r="68">
          <cell r="CR68" t="str">
            <v>Kommersiellt onlinespel (t ex nätkasino) och vadhållning</v>
          </cell>
        </row>
        <row r="69">
          <cell r="CF69">
            <v>0</v>
          </cell>
          <cell r="CR69" t="str">
            <v>Kommersiellt onlinespel (t ex nätkasino) och vadhållning</v>
          </cell>
        </row>
        <row r="70">
          <cell r="CF70">
            <v>0</v>
          </cell>
          <cell r="CR70" t="str">
            <v>Kommersiellt onlinespel (t ex nätkasino) och vadhållning</v>
          </cell>
        </row>
        <row r="71">
          <cell r="CF71">
            <v>29471088.888888892</v>
          </cell>
          <cell r="CR71" t="str">
            <v>Kommersiellt onlinespel (t ex nätkasino) och vadhållning</v>
          </cell>
        </row>
        <row r="72">
          <cell r="CR72" t="str">
            <v>Kommersiellt onlinespel (t ex nätkasino) och vadhållning</v>
          </cell>
        </row>
        <row r="73">
          <cell r="CF73">
            <v>57015511.111111112</v>
          </cell>
          <cell r="CR73" t="str">
            <v>Kommersiellt onlinespel (t ex nätkasino) och vadhållning</v>
          </cell>
        </row>
        <row r="74">
          <cell r="CF74">
            <v>3431627.777777778</v>
          </cell>
          <cell r="CR74" t="str">
            <v>Kommersiellt onlinespel (t ex nätkasino) och vadhållning</v>
          </cell>
        </row>
        <row r="75">
          <cell r="CF75">
            <v>19806283.333333336</v>
          </cell>
          <cell r="CR75" t="str">
            <v>Kommersiellt onlinespel (t ex nätkasino) och vadhållning</v>
          </cell>
        </row>
        <row r="76">
          <cell r="CF76">
            <v>1833005.5555555557</v>
          </cell>
          <cell r="CR76" t="str">
            <v>Kommersiellt onlinespel (t ex nätkasino) och vadhållning</v>
          </cell>
        </row>
        <row r="77">
          <cell r="CR77" t="str">
            <v>Kommersiellt onlinespel (t ex nätkasino) och vadhållning</v>
          </cell>
        </row>
        <row r="78">
          <cell r="CF78">
            <v>7115427.777777778</v>
          </cell>
          <cell r="CR78" t="str">
            <v>Kommersiellt onlinespel (t ex nätkasino) och vadhållning</v>
          </cell>
        </row>
        <row r="79">
          <cell r="CR79" t="str">
            <v>Kommersiellt onlinespel (t ex nätkasino) och vadhållning</v>
          </cell>
        </row>
        <row r="80">
          <cell r="CF80">
            <v>0</v>
          </cell>
          <cell r="CR80" t="str">
            <v>Kommersiellt onlinespel (t ex nätkasino) och vadhållning</v>
          </cell>
        </row>
        <row r="81">
          <cell r="CR81" t="str">
            <v>Kommersiellt onlinespel (t ex nätkasino) och vadhållning</v>
          </cell>
        </row>
        <row r="82">
          <cell r="CR82" t="str">
            <v>Kommersiellt onlinespel (t ex nätkasino) och vadhållning</v>
          </cell>
        </row>
        <row r="83">
          <cell r="CF83">
            <v>23408322.222222224</v>
          </cell>
          <cell r="CR83" t="str">
            <v>Kommersiellt onlinespel (t ex nätkasino) och vadhållning</v>
          </cell>
        </row>
        <row r="84">
          <cell r="CF84">
            <v>0</v>
          </cell>
          <cell r="CR84" t="str">
            <v>Kommersiellt onlinespel (t ex nätkasino) och vadhållning</v>
          </cell>
        </row>
        <row r="85">
          <cell r="CF85">
            <v>135477.77777777778</v>
          </cell>
          <cell r="CR85" t="str">
            <v>Kommersiellt onlinespel (t ex nätkasino) och vadhållning</v>
          </cell>
        </row>
        <row r="86">
          <cell r="CF86">
            <v>17009288.888888888</v>
          </cell>
          <cell r="CR86" t="str">
            <v>Kommersiellt onlinespel (t ex nätkasino) och vadhållning</v>
          </cell>
        </row>
        <row r="87">
          <cell r="CF87">
            <v>76944.444444444453</v>
          </cell>
          <cell r="CR87" t="str">
            <v>Kommersiellt onlinespel (t ex nätkasino) och vadhållning</v>
          </cell>
        </row>
        <row r="88">
          <cell r="CF88">
            <v>115526116.66666667</v>
          </cell>
          <cell r="CR88" t="str">
            <v>Kommersiellt onlinespel (t ex nätkasino) och vadhållning</v>
          </cell>
        </row>
        <row r="89">
          <cell r="CF89">
            <v>11952277.777777778</v>
          </cell>
          <cell r="CR89" t="str">
            <v>Kommersiellt onlinespel (t ex nätkasino) och vadhållning</v>
          </cell>
        </row>
        <row r="90">
          <cell r="CF90">
            <v>35887155.55555556</v>
          </cell>
          <cell r="CR90" t="str">
            <v>Kommersiellt onlinespel (t ex nätkasino) och vadhållning</v>
          </cell>
        </row>
        <row r="91">
          <cell r="CF91">
            <v>306902016.66666669</v>
          </cell>
          <cell r="CR91" t="str">
            <v>Kommersiellt onlinespel (t ex nätkasino) och vadhållning</v>
          </cell>
        </row>
        <row r="92">
          <cell r="CF92">
            <v>12556394.444444444</v>
          </cell>
          <cell r="CR92" t="str">
            <v>Kommersiellt onlinespel (t ex nätkasino) och vadhållning</v>
          </cell>
        </row>
        <row r="93">
          <cell r="CF93">
            <v>612112588.88888896</v>
          </cell>
          <cell r="CR93" t="str">
            <v>Kommersiellt onlinespel (t ex nätkasino) och vadhållning</v>
          </cell>
        </row>
        <row r="94">
          <cell r="CR94" t="str">
            <v>Kommersiellt onlinespel (t ex nätkasino) och vadhållning</v>
          </cell>
        </row>
        <row r="95">
          <cell r="CR95" t="str">
            <v>Kommersiellt onlinespel (t ex nätkasino) och vadhållning</v>
          </cell>
        </row>
        <row r="96">
          <cell r="CR96" t="str">
            <v>Kommersiellt onlinespel (t ex nätkasino) och vadhållning</v>
          </cell>
        </row>
        <row r="97">
          <cell r="CF97">
            <v>1127861.1111111112</v>
          </cell>
          <cell r="CR97" t="str">
            <v>Kommersiellt onlinespel (t ex nätkasino) och vadhållning</v>
          </cell>
        </row>
        <row r="98">
          <cell r="CF98">
            <v>7761177.777777778</v>
          </cell>
          <cell r="CR98" t="str">
            <v>Kommersiellt onlinespel (t ex nätkasino) och vadhållning</v>
          </cell>
        </row>
        <row r="99">
          <cell r="CF99">
            <v>22918155.555555556</v>
          </cell>
          <cell r="CR99" t="str">
            <v>Kommersiellt onlinespel (t ex nätkasino) och vadhållning</v>
          </cell>
        </row>
        <row r="100">
          <cell r="CF100">
            <v>7883533.333333334</v>
          </cell>
          <cell r="CR100" t="str">
            <v>Kommersiellt onlinespel (t ex nätkasino) och vadhållning</v>
          </cell>
        </row>
        <row r="101">
          <cell r="CF101">
            <v>108020372.22222222</v>
          </cell>
          <cell r="CR101" t="str">
            <v>Kommersiellt onlinespel (t ex nätkasino) och vadhållning</v>
          </cell>
        </row>
        <row r="102">
          <cell r="CF102">
            <v>840900</v>
          </cell>
          <cell r="CR102" t="str">
            <v>Kommersiellt onlinespel (t ex nätkasino) och vadhållning</v>
          </cell>
        </row>
        <row r="103">
          <cell r="CF103">
            <v>6597494.444444445</v>
          </cell>
          <cell r="CR103" t="str">
            <v>Kommersiellt onlinespel (t ex nätkasino) och vadhållning</v>
          </cell>
        </row>
        <row r="104">
          <cell r="CF104">
            <v>0</v>
          </cell>
          <cell r="CR104" t="str">
            <v>Kommersiellt onlinespel (t ex nätkasino) och vadhållning</v>
          </cell>
        </row>
        <row r="105">
          <cell r="CF105">
            <v>11093033.333333334</v>
          </cell>
          <cell r="CR105" t="str">
            <v>Kommersiellt onlinespel (t ex nätkasino) och vadhållning</v>
          </cell>
        </row>
        <row r="106">
          <cell r="CF106">
            <v>5319288.888888889</v>
          </cell>
          <cell r="CR106" t="str">
            <v>Kommersiellt onlinespel (t ex nätkasino) och vadhållning</v>
          </cell>
        </row>
        <row r="107">
          <cell r="CF107">
            <v>0</v>
          </cell>
          <cell r="CR107" t="str">
            <v>Landbaserat kommersiellt spel (t ex restaurangkasino)</v>
          </cell>
        </row>
        <row r="108">
          <cell r="CF108">
            <v>868205.55555555562</v>
          </cell>
          <cell r="CR108" t="str">
            <v>Landbaserat kommersiellt spel (t ex restaurangkasino)</v>
          </cell>
        </row>
        <row r="109">
          <cell r="CF109">
            <v>285172.22222222225</v>
          </cell>
          <cell r="CR109" t="str">
            <v>Landbaserat kommersiellt spel (t ex restaurangkasino)</v>
          </cell>
        </row>
        <row r="110">
          <cell r="CF110">
            <v>0</v>
          </cell>
          <cell r="CR110" t="str">
            <v>Landbaserat kommersiellt spel (t ex restaurangkasino)</v>
          </cell>
        </row>
        <row r="111">
          <cell r="CF111">
            <v>98500</v>
          </cell>
          <cell r="CR111" t="str">
            <v>Landbaserat kommersiellt spel (t ex restaurangkasino)</v>
          </cell>
        </row>
        <row r="112">
          <cell r="CF112">
            <v>8161.1111111111113</v>
          </cell>
          <cell r="CR112" t="str">
            <v>Landbaserat kommersiellt spel (t ex restaurangkasino)</v>
          </cell>
        </row>
        <row r="113">
          <cell r="CF113">
            <v>0</v>
          </cell>
          <cell r="CR113" t="str">
            <v>Landbaserat kommersiellt spel (t ex restaurangkasino)</v>
          </cell>
        </row>
        <row r="114">
          <cell r="CF114">
            <v>0</v>
          </cell>
          <cell r="CR114" t="str">
            <v>Landbaserat kommersiellt spel (t ex restaurangkasino)</v>
          </cell>
        </row>
        <row r="115">
          <cell r="CF115">
            <v>0</v>
          </cell>
          <cell r="CR115" t="str">
            <v>Landbaserat kommersiellt spel (t ex restaurangkasino)</v>
          </cell>
        </row>
        <row r="116">
          <cell r="CF116">
            <v>0</v>
          </cell>
          <cell r="CR116" t="str">
            <v>Landbaserat kommersiellt spel (t ex restaurangkasino)</v>
          </cell>
        </row>
        <row r="117">
          <cell r="CR117" t="str">
            <v>Landbaserat kommersiellt spel (t ex restaurangkasino)</v>
          </cell>
        </row>
        <row r="118">
          <cell r="CF118">
            <v>48536394.444444448</v>
          </cell>
          <cell r="CR118" t="str">
            <v>Landbaserat kommersiellt spel (t ex restaurangkasino)</v>
          </cell>
        </row>
        <row r="119">
          <cell r="CF119">
            <v>396083.33333333337</v>
          </cell>
          <cell r="CR119" t="str">
            <v>Landbaserat kommersiellt spel (t ex restaurangkasino)</v>
          </cell>
        </row>
        <row r="120">
          <cell r="CF120">
            <v>2652588.888888889</v>
          </cell>
          <cell r="CR120" t="str">
            <v>Landbaserat kommersiellt spel (t ex restaurangkasino)</v>
          </cell>
        </row>
        <row r="121">
          <cell r="CF121">
            <v>1003455.5555555556</v>
          </cell>
          <cell r="CR121" t="str">
            <v>Landbaserat kommersiellt spel (t ex restaurangkasino)</v>
          </cell>
        </row>
        <row r="122">
          <cell r="CF122">
            <v>0</v>
          </cell>
          <cell r="CR122" t="str">
            <v>Landbaserat kommersiellt spel (t ex restaurangkasino)</v>
          </cell>
        </row>
        <row r="123">
          <cell r="CF123">
            <v>550911.11111111112</v>
          </cell>
          <cell r="CR123" t="str">
            <v>Landbaserat kommersiellt spel (t ex restaurangkasino)</v>
          </cell>
        </row>
        <row r="124">
          <cell r="CF124">
            <v>0</v>
          </cell>
          <cell r="CR124" t="str">
            <v>Landbaserat kommersiellt spel (t ex restaurangkasino)</v>
          </cell>
        </row>
        <row r="125">
          <cell r="CF125">
            <v>0</v>
          </cell>
          <cell r="CR125" t="str">
            <v>Landbaserat kommersiellt spel (t ex restaurangkasino)</v>
          </cell>
        </row>
        <row r="126">
          <cell r="CF126">
            <v>0</v>
          </cell>
          <cell r="CR126" t="str">
            <v>Landbaserat kommersiellt spel (t ex restaurangkasino)</v>
          </cell>
        </row>
        <row r="127">
          <cell r="CF127">
            <v>1980505.5555555557</v>
          </cell>
          <cell r="CR127" t="str">
            <v>Landbaserat kommersiellt spel (t ex restaurangkasino)</v>
          </cell>
        </row>
        <row r="128">
          <cell r="CF128">
            <v>4618022.222222222</v>
          </cell>
          <cell r="CR128" t="str">
            <v>Landbaserat kommersiellt spel (t ex restaurangkasino)</v>
          </cell>
        </row>
        <row r="129">
          <cell r="CF129">
            <v>0</v>
          </cell>
          <cell r="CR129" t="str">
            <v>Landbaserat kommersiellt spel (t ex restaurangkasino)</v>
          </cell>
        </row>
        <row r="130">
          <cell r="CR130" t="str">
            <v>Landbaserat kommersiellt spel (t ex restaurangkasino)</v>
          </cell>
        </row>
        <row r="131">
          <cell r="CF131">
            <v>0</v>
          </cell>
          <cell r="CR131" t="str">
            <v>Landbaserat kommersiellt spel (t ex restaurangkasino)</v>
          </cell>
        </row>
        <row r="132">
          <cell r="CF132">
            <v>13677.777777777779</v>
          </cell>
          <cell r="CR132" t="str">
            <v>Landbaserat kommersiellt spel (t ex restaurangkasino)</v>
          </cell>
        </row>
        <row r="133">
          <cell r="CF133">
            <v>0</v>
          </cell>
          <cell r="CR133" t="str">
            <v>Landbaserat kommersiellt spel (t ex restaurangkasino)</v>
          </cell>
        </row>
        <row r="134">
          <cell r="CF134">
            <v>0</v>
          </cell>
          <cell r="CR134" t="str">
            <v>Landbaserat kommersiellt spel (t ex restaurangkasino)</v>
          </cell>
        </row>
        <row r="135">
          <cell r="CF135">
            <v>0</v>
          </cell>
          <cell r="CR135" t="str">
            <v>Landbaserat kommersiellt spel (t ex restaurangkasino)</v>
          </cell>
        </row>
        <row r="136">
          <cell r="CF136">
            <v>901522.22222222225</v>
          </cell>
          <cell r="CR136" t="str">
            <v>Landbaserat kommersiellt spel (t ex restaurangkasino)</v>
          </cell>
        </row>
        <row r="137">
          <cell r="CF137">
            <v>0</v>
          </cell>
          <cell r="CR137" t="str">
            <v>Landbaserat kommersiellt spel (t ex restaurangkasino)</v>
          </cell>
        </row>
        <row r="138">
          <cell r="CF138">
            <v>317988.88888888888</v>
          </cell>
          <cell r="CR138" t="str">
            <v>Landbaserat kommersiellt spel (t ex restaurangkasino)</v>
          </cell>
        </row>
        <row r="139">
          <cell r="CF139">
            <v>53988.888888888891</v>
          </cell>
          <cell r="CR139" t="str">
            <v>Landbaserat kommersiellt spel (t ex restaurangkasino)</v>
          </cell>
        </row>
        <row r="140">
          <cell r="CF140">
            <v>388500</v>
          </cell>
          <cell r="CR140" t="str">
            <v>Landbaserat kommersiellt spel (t ex restaurangkasino)</v>
          </cell>
        </row>
        <row r="141">
          <cell r="CF141">
            <v>0</v>
          </cell>
          <cell r="CR141" t="str">
            <v>Landbaserat kommersiellt spel (t ex restaurangkasino)</v>
          </cell>
        </row>
        <row r="142">
          <cell r="CF142">
            <v>292650</v>
          </cell>
          <cell r="CR142" t="str">
            <v>Landbaserat kommersiellt spel (t ex restaurangkasino)</v>
          </cell>
        </row>
        <row r="143">
          <cell r="CF143">
            <v>0</v>
          </cell>
          <cell r="CR143" t="str">
            <v>Landbaserat kommersiellt spel (t ex restaurangkasino)</v>
          </cell>
        </row>
        <row r="144">
          <cell r="CF144">
            <v>42993870</v>
          </cell>
          <cell r="CR144" t="str">
            <v xml:space="preserve">Spel för allmännyttiga ändamål, hallbingo </v>
          </cell>
        </row>
        <row r="145">
          <cell r="CF145">
            <v>12472700</v>
          </cell>
          <cell r="CR145" t="str">
            <v>Spel för allmännyttiga ändamål, rikslotterier</v>
          </cell>
        </row>
        <row r="146">
          <cell r="CF146">
            <v>562691849</v>
          </cell>
          <cell r="CR146" t="str">
            <v>Spel för allmännyttiga ändamål, rikslotterier</v>
          </cell>
        </row>
        <row r="147">
          <cell r="CF147">
            <v>38881627.588982001</v>
          </cell>
          <cell r="CR147" t="str">
            <v>Spel för allmännyttiga ändamål, rikslotterier</v>
          </cell>
        </row>
        <row r="148">
          <cell r="CF148">
            <v>84990514</v>
          </cell>
          <cell r="CR148" t="str">
            <v>Spel för allmännyttiga ändamål, rikslotterier</v>
          </cell>
        </row>
        <row r="149">
          <cell r="CF149">
            <v>273776861</v>
          </cell>
          <cell r="CR149" t="str">
            <v>Spel för allmännyttiga ändamål, rikslotterier</v>
          </cell>
        </row>
        <row r="150">
          <cell r="CF150">
            <v>1052350</v>
          </cell>
          <cell r="CR150" t="str">
            <v>Spel för allmännyttiga ändamål, rikslotterier</v>
          </cell>
        </row>
        <row r="151">
          <cell r="CF151">
            <v>1312500</v>
          </cell>
          <cell r="CR151" t="str">
            <v>Spel för allmännyttiga ändamål, rikslotterier</v>
          </cell>
        </row>
        <row r="152">
          <cell r="CF152">
            <v>144314866.66666669</v>
          </cell>
          <cell r="CR152" t="str">
            <v>Statligt kasinospel (Casino Cosmopol)</v>
          </cell>
        </row>
        <row r="153">
          <cell r="CF153">
            <v>1688237316.6666667</v>
          </cell>
          <cell r="CR153" t="str">
            <v>Statligt lotteri och värdeautomatspel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41"/>
  <sheetViews>
    <sheetView tabSelected="1" topLeftCell="T1" workbookViewId="0">
      <selection activeCell="E3" sqref="A3:XFD3"/>
    </sheetView>
  </sheetViews>
  <sheetFormatPr defaultColWidth="9.140625" defaultRowHeight="15" x14ac:dyDescent="0.25"/>
  <cols>
    <col min="1" max="1" width="68.85546875" style="8" bestFit="1" customWidth="1"/>
    <col min="2" max="2" width="6.140625" style="8" customWidth="1"/>
    <col min="3" max="3" width="8.7109375" style="8" customWidth="1"/>
    <col min="4" max="4" width="8" style="8" customWidth="1"/>
    <col min="5" max="5" width="8.42578125" style="8" customWidth="1"/>
    <col min="6" max="6" width="8.140625" style="8" customWidth="1"/>
    <col min="7" max="7" width="9.42578125" style="8" customWidth="1"/>
    <col min="8" max="8" width="6.140625" style="8" customWidth="1"/>
    <col min="9" max="9" width="8" style="8" customWidth="1"/>
    <col min="10" max="10" width="6.140625" style="8" customWidth="1"/>
    <col min="11" max="11" width="8.140625" style="8" customWidth="1"/>
    <col min="12" max="13" width="6.140625" style="8" customWidth="1"/>
    <col min="14" max="14" width="8" style="8" customWidth="1"/>
    <col min="15" max="15" width="8.42578125" style="8" customWidth="1"/>
    <col min="16" max="16" width="8.140625" style="8" customWidth="1"/>
    <col min="17" max="17" width="9.42578125" style="8" bestFit="1" customWidth="1"/>
    <col min="18" max="18" width="12.28515625" style="8" bestFit="1" customWidth="1"/>
    <col min="19" max="19" width="8" style="8" bestFit="1" customWidth="1"/>
    <col min="20" max="20" width="8.42578125" style="8" bestFit="1" customWidth="1"/>
    <col min="21" max="21" width="8.140625" style="8" bestFit="1" customWidth="1"/>
    <col min="22" max="16384" width="9.140625" style="8"/>
  </cols>
  <sheetData>
    <row r="3" spans="1:31" ht="21" x14ac:dyDescent="0.35">
      <c r="A3" s="16" t="s">
        <v>30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1" ht="15.75" x14ac:dyDescent="0.25">
      <c r="A4" s="6"/>
      <c r="B4" s="18">
        <v>2019</v>
      </c>
      <c r="C4" s="19"/>
      <c r="D4" s="19"/>
      <c r="E4" s="19"/>
      <c r="F4" s="20"/>
      <c r="G4" s="18">
        <v>2020</v>
      </c>
      <c r="H4" s="19"/>
      <c r="I4" s="21"/>
      <c r="J4" s="21"/>
      <c r="K4" s="21"/>
      <c r="L4" s="19">
        <v>2021</v>
      </c>
      <c r="M4" s="20"/>
      <c r="N4" s="20"/>
      <c r="O4" s="20"/>
      <c r="P4" s="20"/>
      <c r="Q4" s="19">
        <v>2022</v>
      </c>
      <c r="V4" s="19">
        <v>2023</v>
      </c>
      <c r="AA4" s="31">
        <v>2024</v>
      </c>
    </row>
    <row r="5" spans="1:31" ht="47.25" x14ac:dyDescent="0.25">
      <c r="A5" s="9" t="s">
        <v>23</v>
      </c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4" t="s">
        <v>5</v>
      </c>
      <c r="H5" s="1" t="s">
        <v>6</v>
      </c>
      <c r="I5" s="1" t="s">
        <v>7</v>
      </c>
      <c r="J5" s="1" t="s">
        <v>8</v>
      </c>
      <c r="K5" s="3" t="s">
        <v>20</v>
      </c>
      <c r="L5" s="4" t="s">
        <v>9</v>
      </c>
      <c r="M5" s="4" t="s">
        <v>10</v>
      </c>
      <c r="N5" s="4" t="s">
        <v>11</v>
      </c>
      <c r="O5" s="4" t="s">
        <v>12</v>
      </c>
      <c r="P5" s="5" t="s">
        <v>21</v>
      </c>
      <c r="Q5" s="4" t="s">
        <v>24</v>
      </c>
      <c r="R5" s="4" t="s">
        <v>26</v>
      </c>
      <c r="S5" s="4" t="s">
        <v>27</v>
      </c>
      <c r="T5" s="4" t="s">
        <v>28</v>
      </c>
      <c r="U5" s="5" t="s">
        <v>25</v>
      </c>
      <c r="V5" s="4" t="s">
        <v>29</v>
      </c>
      <c r="W5" s="4" t="s">
        <v>31</v>
      </c>
      <c r="X5" s="4" t="s">
        <v>32</v>
      </c>
      <c r="Y5" s="4" t="s">
        <v>33</v>
      </c>
      <c r="Z5" s="5" t="s">
        <v>34</v>
      </c>
      <c r="AA5" s="4" t="s">
        <v>35</v>
      </c>
      <c r="AB5" s="4" t="s">
        <v>36</v>
      </c>
      <c r="AC5" s="4" t="s">
        <v>37</v>
      </c>
      <c r="AD5" s="4" t="s">
        <v>38</v>
      </c>
      <c r="AE5" s="5" t="s">
        <v>39</v>
      </c>
    </row>
    <row r="6" spans="1:31" ht="15.75" x14ac:dyDescent="0.25">
      <c r="A6" s="10" t="s">
        <v>13</v>
      </c>
      <c r="B6" s="25">
        <v>3402.3742444444447</v>
      </c>
      <c r="C6" s="25">
        <v>3482.9651388888883</v>
      </c>
      <c r="D6" s="25">
        <v>3486.830449999999</v>
      </c>
      <c r="E6" s="25">
        <v>3650.4664944444453</v>
      </c>
      <c r="F6" s="17">
        <f t="shared" ref="F6:F11" si="0">SUM(B6:E6)</f>
        <v>14022.636327777776</v>
      </c>
      <c r="G6" s="11">
        <v>3648.7410555555543</v>
      </c>
      <c r="H6" s="11">
        <v>3609.0099611111109</v>
      </c>
      <c r="I6" s="11">
        <v>3709.0623722222213</v>
      </c>
      <c r="J6" s="11">
        <v>4189.7108444444457</v>
      </c>
      <c r="K6" s="17">
        <f t="shared" ref="K6:K11" si="1">SUM(G6:J6)</f>
        <v>15156.524233333332</v>
      </c>
      <c r="L6" s="13">
        <v>3920.4456777777768</v>
      </c>
      <c r="M6" s="13">
        <v>4101.7965444444435</v>
      </c>
      <c r="N6" s="13">
        <v>3901.2723333333324</v>
      </c>
      <c r="O6" s="32">
        <f>SUMIF([1]Master!$CR$5:$CR$153,A6,[1]Master!$CF$5:$CF$153)/1000000</f>
        <v>4187.8938055555554</v>
      </c>
      <c r="P6" s="12">
        <f t="shared" ref="P6:P11" si="2">SUM(L6:O6)</f>
        <v>16111.408361111109</v>
      </c>
      <c r="Q6" s="13">
        <v>4220.2323055555571</v>
      </c>
      <c r="R6" s="13">
        <v>4232.2856222222244</v>
      </c>
      <c r="S6" s="13">
        <v>4310.5733444444468</v>
      </c>
      <c r="T6" s="13">
        <v>4385.153111111109</v>
      </c>
      <c r="U6" s="12">
        <f t="shared" ref="U6:U11" si="3">SUM(Q6:T6)</f>
        <v>17148.244383333338</v>
      </c>
      <c r="V6" s="13">
        <v>4184.4710222222211</v>
      </c>
      <c r="W6" s="13">
        <v>4182.962405555556</v>
      </c>
      <c r="X6" s="13">
        <v>4268.7932833333325</v>
      </c>
      <c r="Y6" s="13">
        <v>4391.4904388888899</v>
      </c>
      <c r="Z6" s="12">
        <v>17027.411244444444</v>
      </c>
      <c r="AA6" s="13">
        <v>4287.3582222222221</v>
      </c>
      <c r="AB6" s="13">
        <v>4568.3185944444458</v>
      </c>
      <c r="AC6" s="13">
        <v>4331.316913636364</v>
      </c>
    </row>
    <row r="7" spans="1:31" ht="15.75" x14ac:dyDescent="0.25">
      <c r="A7" s="10" t="s">
        <v>14</v>
      </c>
      <c r="B7" s="25">
        <v>1419.5525333333335</v>
      </c>
      <c r="C7" s="25">
        <v>1412.7693611111113</v>
      </c>
      <c r="D7" s="25">
        <v>1367.7376333333334</v>
      </c>
      <c r="E7" s="25">
        <v>1713.4183444444445</v>
      </c>
      <c r="F7" s="17">
        <f t="shared" si="0"/>
        <v>5913.4778722222227</v>
      </c>
      <c r="G7" s="11">
        <v>1134.29585</v>
      </c>
      <c r="H7" s="11">
        <v>1311.5726388888888</v>
      </c>
      <c r="I7" s="11">
        <v>1481.418027777778</v>
      </c>
      <c r="J7" s="11">
        <v>1620.7840833333335</v>
      </c>
      <c r="K7" s="17">
        <f t="shared" si="1"/>
        <v>5548.0706000000009</v>
      </c>
      <c r="L7" s="13">
        <v>1377.8021166666667</v>
      </c>
      <c r="M7" s="13">
        <v>1408.7724055555557</v>
      </c>
      <c r="N7" s="13">
        <v>1396.7030277777778</v>
      </c>
      <c r="O7" s="32">
        <f>SUMIF([1]Master!$CR$5:$CR$153,A7,[1]Master!$CF$5:$CF$153)/1000000</f>
        <v>1688.2373166666669</v>
      </c>
      <c r="P7" s="12">
        <f t="shared" si="2"/>
        <v>5871.5148666666664</v>
      </c>
      <c r="Q7" s="13">
        <v>1293.2488000000001</v>
      </c>
      <c r="R7" s="13">
        <v>1418.7390055555557</v>
      </c>
      <c r="S7" s="13">
        <v>1402.1206333333334</v>
      </c>
      <c r="T7" s="13">
        <v>1694.3788277777778</v>
      </c>
      <c r="U7" s="12">
        <f t="shared" si="3"/>
        <v>5808.4872666666661</v>
      </c>
      <c r="V7" s="13">
        <v>1360.4631444444444</v>
      </c>
      <c r="W7" s="13">
        <v>1396.2316000000001</v>
      </c>
      <c r="X7" s="13">
        <v>1399.5425888888888</v>
      </c>
      <c r="Y7" s="13">
        <v>1442.5420666666666</v>
      </c>
      <c r="Z7" s="12">
        <v>5598.7794000000004</v>
      </c>
      <c r="AA7" s="13">
        <v>1358.9306722222223</v>
      </c>
      <c r="AB7" s="13">
        <v>1290.5315277777779</v>
      </c>
      <c r="AC7" s="13">
        <v>1362.3418772727273</v>
      </c>
    </row>
    <row r="8" spans="1:31" ht="15.75" x14ac:dyDescent="0.25">
      <c r="A8" s="14" t="s">
        <v>15</v>
      </c>
      <c r="B8" s="25">
        <v>234.02837777777779</v>
      </c>
      <c r="C8" s="25">
        <v>244.58637777777778</v>
      </c>
      <c r="D8" s="25">
        <v>244.74871111111113</v>
      </c>
      <c r="E8" s="25">
        <v>251.16305555555556</v>
      </c>
      <c r="F8" s="17">
        <f t="shared" si="0"/>
        <v>974.52652222222218</v>
      </c>
      <c r="G8" s="11">
        <v>195.9397166666667</v>
      </c>
      <c r="H8" s="11">
        <v>0</v>
      </c>
      <c r="I8" s="11">
        <v>0</v>
      </c>
      <c r="J8" s="11">
        <v>0</v>
      </c>
      <c r="K8" s="17">
        <f t="shared" si="1"/>
        <v>195.9397166666667</v>
      </c>
      <c r="L8" s="13">
        <v>0</v>
      </c>
      <c r="M8" s="13">
        <v>0</v>
      </c>
      <c r="N8" s="13">
        <v>132.29037777777776</v>
      </c>
      <c r="O8" s="32">
        <f>SUMIF([1]Master!$CR$5:$CR$153,A8,[1]Master!$CF$5:$CF$153)/1000000</f>
        <v>144.31486666666669</v>
      </c>
      <c r="P8" s="12">
        <f t="shared" si="2"/>
        <v>276.60524444444445</v>
      </c>
      <c r="Q8" s="13">
        <v>102.62234444444445</v>
      </c>
      <c r="R8" s="13">
        <v>145.45100555555555</v>
      </c>
      <c r="S8" s="13">
        <v>149.1691888888889</v>
      </c>
      <c r="T8" s="13">
        <v>138.90226666666669</v>
      </c>
      <c r="U8" s="12">
        <f t="shared" si="3"/>
        <v>536.14480555555565</v>
      </c>
      <c r="V8" s="13">
        <v>125.60425555555557</v>
      </c>
      <c r="W8" s="13">
        <v>125.65959444444445</v>
      </c>
      <c r="X8" s="13">
        <v>131.94496666666666</v>
      </c>
      <c r="Y8" s="13">
        <v>91.67047222222223</v>
      </c>
      <c r="Z8" s="12">
        <v>474.87928888888894</v>
      </c>
      <c r="AA8" s="13">
        <v>65.292794444444453</v>
      </c>
      <c r="AB8" s="13">
        <v>32.614427777777777</v>
      </c>
      <c r="AC8" s="13">
        <v>30.99705909090909</v>
      </c>
    </row>
    <row r="9" spans="1:31" ht="15.75" x14ac:dyDescent="0.25">
      <c r="A9" s="10" t="s">
        <v>16</v>
      </c>
      <c r="B9" s="25">
        <v>838.22810300000003</v>
      </c>
      <c r="C9" s="25">
        <v>924.52077893000012</v>
      </c>
      <c r="D9" s="25">
        <v>740.37571279999997</v>
      </c>
      <c r="E9" s="25">
        <v>909.82268495000005</v>
      </c>
      <c r="F9" s="17">
        <f t="shared" si="0"/>
        <v>3412.9472796800005</v>
      </c>
      <c r="G9" s="11">
        <v>860.99481776000005</v>
      </c>
      <c r="H9" s="11">
        <v>937.49602348500002</v>
      </c>
      <c r="I9" s="11">
        <v>770.985258155</v>
      </c>
      <c r="J9" s="11">
        <v>981.91764843786007</v>
      </c>
      <c r="K9" s="17">
        <f t="shared" si="1"/>
        <v>3551.3937478378598</v>
      </c>
      <c r="L9" s="13">
        <v>860.41799643785998</v>
      </c>
      <c r="M9" s="13">
        <v>940.71421425530104</v>
      </c>
      <c r="N9" s="13">
        <v>803.37912801649998</v>
      </c>
      <c r="O9" s="32">
        <f>SUMIF([1]Master!$CR$5:$CR$153,A9,[1]Master!$CF$5:$CF$153)/1000000</f>
        <v>975.17840158898196</v>
      </c>
      <c r="P9" s="12">
        <f t="shared" si="2"/>
        <v>3579.6897402986433</v>
      </c>
      <c r="Q9" s="13">
        <v>863.80090590894793</v>
      </c>
      <c r="R9" s="13">
        <v>870.4121043558888</v>
      </c>
      <c r="S9" s="13">
        <v>803.81197539666664</v>
      </c>
      <c r="T9" s="13">
        <v>1013.8644369295</v>
      </c>
      <c r="U9" s="12">
        <f t="shared" si="3"/>
        <v>3551.8894225910035</v>
      </c>
      <c r="V9" s="13">
        <v>812.48827530166545</v>
      </c>
      <c r="W9" s="13">
        <v>895.87017306657697</v>
      </c>
      <c r="X9" s="13">
        <v>822.70776606640766</v>
      </c>
      <c r="Y9" s="13">
        <v>1071.1177001405156</v>
      </c>
      <c r="Z9" s="12">
        <v>3602.1839145751655</v>
      </c>
      <c r="AA9" s="13">
        <v>856.426514</v>
      </c>
      <c r="AB9" s="13">
        <v>892.75450499999999</v>
      </c>
      <c r="AC9" s="13">
        <v>818.32954800000005</v>
      </c>
    </row>
    <row r="10" spans="1:31" ht="15.75" x14ac:dyDescent="0.25">
      <c r="A10" s="10" t="s">
        <v>17</v>
      </c>
      <c r="B10" s="25">
        <v>57.852007999999998</v>
      </c>
      <c r="C10" s="25">
        <v>58.331305</v>
      </c>
      <c r="D10" s="25">
        <v>59.119477000000003</v>
      </c>
      <c r="E10" s="25">
        <v>58.315196</v>
      </c>
      <c r="F10" s="17">
        <f t="shared" si="0"/>
        <v>233.61798600000003</v>
      </c>
      <c r="G10" s="11">
        <v>52.285094999999998</v>
      </c>
      <c r="H10" s="11">
        <v>37.508240999999998</v>
      </c>
      <c r="I10" s="11">
        <v>47.320475000000002</v>
      </c>
      <c r="J10" s="11">
        <v>44.445256000000001</v>
      </c>
      <c r="K10" s="17">
        <f t="shared" si="1"/>
        <v>181.559067</v>
      </c>
      <c r="L10" s="13">
        <v>43.553952000000002</v>
      </c>
      <c r="M10" s="13">
        <v>45.520814999999999</v>
      </c>
      <c r="N10" s="13">
        <v>45.993302</v>
      </c>
      <c r="O10" s="32">
        <f>SUMIF([1]Master!$CR$5:$CR$153,A10,[1]Master!$CF$5:$CF$153)/1000000</f>
        <v>42.993870000000001</v>
      </c>
      <c r="P10" s="12">
        <f t="shared" si="2"/>
        <v>178.061939</v>
      </c>
      <c r="Q10" s="13">
        <v>38.115668999999997</v>
      </c>
      <c r="R10" s="13">
        <v>48.254544000000003</v>
      </c>
      <c r="S10" s="24">
        <v>49.072788000000003</v>
      </c>
      <c r="T10" s="24">
        <v>46.233595999999999</v>
      </c>
      <c r="U10" s="12">
        <f t="shared" si="3"/>
        <v>181.67659700000002</v>
      </c>
      <c r="V10" s="24">
        <v>50.469302999999996</v>
      </c>
      <c r="W10" s="24">
        <v>51.979753000000002</v>
      </c>
      <c r="X10" s="24">
        <v>50.027147999999997</v>
      </c>
      <c r="Y10" s="24">
        <v>50.107626000000003</v>
      </c>
      <c r="Z10" s="12">
        <v>202.58383000000001</v>
      </c>
      <c r="AA10" s="24">
        <v>48.539717000000003</v>
      </c>
      <c r="AB10" s="24">
        <v>49.439864999999998</v>
      </c>
      <c r="AC10" s="24">
        <v>50.027147999999997</v>
      </c>
    </row>
    <row r="11" spans="1:31" ht="15.75" x14ac:dyDescent="0.25">
      <c r="A11" s="10" t="s">
        <v>18</v>
      </c>
      <c r="B11" s="25">
        <v>47.131577777777778</v>
      </c>
      <c r="C11" s="25">
        <v>53.765655555555576</v>
      </c>
      <c r="D11" s="25">
        <v>61.993155555555568</v>
      </c>
      <c r="E11" s="25">
        <v>68.830950000000016</v>
      </c>
      <c r="F11" s="17">
        <f t="shared" si="0"/>
        <v>231.72133888888897</v>
      </c>
      <c r="G11" s="11">
        <v>52.214527777777789</v>
      </c>
      <c r="H11" s="11">
        <v>33.857811111111104</v>
      </c>
      <c r="I11" s="11">
        <v>48.645816666666676</v>
      </c>
      <c r="J11" s="11">
        <v>32.536972222222225</v>
      </c>
      <c r="K11" s="17">
        <f t="shared" si="1"/>
        <v>167.2551277777778</v>
      </c>
      <c r="L11" s="13">
        <v>5.2361111111111107</v>
      </c>
      <c r="M11" s="13">
        <v>8.3021084444444444</v>
      </c>
      <c r="N11" s="13">
        <v>48.332833333333326</v>
      </c>
      <c r="O11" s="32">
        <f>SUMIF([1]Master!$CR$5:$CR$153,A11,[1]Master!$CF$5:$CF$153)/1000000</f>
        <v>62.966327777777778</v>
      </c>
      <c r="P11" s="12">
        <f t="shared" si="2"/>
        <v>124.83738066666666</v>
      </c>
      <c r="Q11" s="13">
        <v>42.016777777777776</v>
      </c>
      <c r="R11" s="13">
        <v>58.028444444444446</v>
      </c>
      <c r="S11" s="13">
        <v>61.935088888888899</v>
      </c>
      <c r="T11" s="13">
        <v>58.273822222222222</v>
      </c>
      <c r="U11" s="12">
        <f t="shared" si="3"/>
        <v>220.25413333333336</v>
      </c>
      <c r="V11" s="13">
        <v>49.574916666666667</v>
      </c>
      <c r="W11" s="13">
        <v>52.589005555555552</v>
      </c>
      <c r="X11" s="13">
        <v>67.109894444444464</v>
      </c>
      <c r="Y11" s="13">
        <v>58.260194444444451</v>
      </c>
      <c r="Z11" s="12">
        <v>227.55813333333333</v>
      </c>
      <c r="AA11" s="13">
        <v>51.752927777777771</v>
      </c>
      <c r="AB11" s="13">
        <v>57.282522222222227</v>
      </c>
      <c r="AC11" s="13">
        <v>62.71706363636364</v>
      </c>
    </row>
    <row r="12" spans="1:31" ht="15.75" x14ac:dyDescent="0.25">
      <c r="A12" s="15"/>
      <c r="B12" s="11"/>
      <c r="C12" s="11"/>
      <c r="D12" s="11"/>
      <c r="E12" s="11"/>
      <c r="F12" s="17"/>
      <c r="G12" s="11"/>
      <c r="H12" s="11"/>
      <c r="I12" s="13"/>
      <c r="J12" s="13"/>
      <c r="K12" s="17"/>
      <c r="L12" s="13"/>
      <c r="M12" s="13"/>
      <c r="N12" s="13"/>
      <c r="O12" s="13"/>
      <c r="P12" s="12"/>
      <c r="Q12" s="13"/>
      <c r="R12" s="13"/>
      <c r="S12" s="13"/>
      <c r="T12" s="13"/>
      <c r="U12" s="12"/>
      <c r="V12" s="13"/>
      <c r="W12" s="13"/>
      <c r="X12" s="13"/>
      <c r="Y12" s="13"/>
      <c r="Z12" s="12"/>
      <c r="AA12" s="13"/>
      <c r="AB12" s="13"/>
      <c r="AC12" s="13"/>
    </row>
    <row r="13" spans="1:31" ht="15.75" x14ac:dyDescent="0.25">
      <c r="A13" s="15" t="s">
        <v>19</v>
      </c>
      <c r="B13" s="11">
        <f>SUM(B6:B11)</f>
        <v>5999.1668443333347</v>
      </c>
      <c r="C13" s="11">
        <f t="shared" ref="C13:U13" si="4">SUM(C6:C11)</f>
        <v>6176.9386172633331</v>
      </c>
      <c r="D13" s="11">
        <f t="shared" si="4"/>
        <v>5960.8051397999998</v>
      </c>
      <c r="E13" s="11">
        <f t="shared" si="4"/>
        <v>6652.0167253944446</v>
      </c>
      <c r="F13" s="11">
        <f t="shared" si="4"/>
        <v>24788.927326791112</v>
      </c>
      <c r="G13" s="11">
        <f t="shared" si="4"/>
        <v>5944.4710627599998</v>
      </c>
      <c r="H13" s="11">
        <f t="shared" si="4"/>
        <v>5929.4446755961108</v>
      </c>
      <c r="I13" s="11">
        <f t="shared" si="4"/>
        <v>6057.4319498216673</v>
      </c>
      <c r="J13" s="11">
        <f t="shared" si="4"/>
        <v>6869.3948044378621</v>
      </c>
      <c r="K13" s="11">
        <f t="shared" si="4"/>
        <v>24800.742492615638</v>
      </c>
      <c r="L13" s="11">
        <f t="shared" si="4"/>
        <v>6207.4558539934151</v>
      </c>
      <c r="M13" s="11">
        <f t="shared" si="4"/>
        <v>6505.1060876997444</v>
      </c>
      <c r="N13" s="11">
        <f t="shared" si="4"/>
        <v>6327.9710022387198</v>
      </c>
      <c r="O13" s="11">
        <f t="shared" si="4"/>
        <v>7101.5845882556487</v>
      </c>
      <c r="P13" s="11">
        <f t="shared" si="4"/>
        <v>26142.117532187531</v>
      </c>
      <c r="Q13" s="11">
        <f t="shared" si="4"/>
        <v>6560.0368026867272</v>
      </c>
      <c r="R13" s="11">
        <f t="shared" si="4"/>
        <v>6773.1707261336696</v>
      </c>
      <c r="S13" s="11">
        <f t="shared" si="4"/>
        <v>6776.6830189522252</v>
      </c>
      <c r="T13" s="11">
        <f t="shared" si="4"/>
        <v>7336.8060607072757</v>
      </c>
      <c r="U13" s="11">
        <f t="shared" si="4"/>
        <v>27446.696608479899</v>
      </c>
      <c r="V13" s="11">
        <v>6582.7557687073586</v>
      </c>
      <c r="W13" s="11">
        <f t="shared" ref="W13:AB13" si="5">SUM(W6:W11)</f>
        <v>6705.2925316221326</v>
      </c>
      <c r="X13" s="11">
        <f t="shared" si="5"/>
        <v>6740.12564739974</v>
      </c>
      <c r="Y13" s="11">
        <f t="shared" si="5"/>
        <v>7105.1884983627388</v>
      </c>
      <c r="Z13" s="11">
        <f t="shared" si="5"/>
        <v>27133.39581124183</v>
      </c>
      <c r="AA13" s="11">
        <f t="shared" si="5"/>
        <v>6668.3008476666655</v>
      </c>
      <c r="AB13" s="11">
        <f t="shared" si="5"/>
        <v>6890.9414422222235</v>
      </c>
      <c r="AC13" s="11">
        <f>SUM(AC6:AC11)</f>
        <v>6655.7296096363634</v>
      </c>
    </row>
    <row r="15" spans="1:31" x14ac:dyDescent="0.25">
      <c r="A15" s="23" t="s">
        <v>22</v>
      </c>
    </row>
    <row r="16" spans="1:31" x14ac:dyDescent="0.25">
      <c r="A16" s="22" t="s">
        <v>40</v>
      </c>
    </row>
    <row r="19" spans="2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s="26" customFormat="1" x14ac:dyDescent="0.25">
      <c r="R20" s="27"/>
    </row>
    <row r="21" spans="2:24" s="26" customFormat="1" x14ac:dyDescent="0.25">
      <c r="R21" s="27"/>
    </row>
    <row r="22" spans="2:24" s="26" customFormat="1" x14ac:dyDescent="0.25">
      <c r="R22" s="28"/>
    </row>
    <row r="23" spans="2:24" s="26" customFormat="1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2:24" s="26" customFormat="1" x14ac:dyDescent="0.25"/>
    <row r="25" spans="2:24" s="26" customFormat="1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24" s="26" customFormat="1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24" s="26" customFormat="1" x14ac:dyDescent="0.25">
      <c r="Q27" s="27"/>
      <c r="R27" s="28"/>
    </row>
    <row r="28" spans="2:24" s="26" customFormat="1" x14ac:dyDescent="0.25"/>
    <row r="29" spans="2:24" s="26" customFormat="1" x14ac:dyDescent="0.25"/>
    <row r="30" spans="2:24" s="26" customFormat="1" x14ac:dyDescent="0.25"/>
    <row r="31" spans="2:24" s="26" customFormat="1" ht="15.75" x14ac:dyDescent="0.25">
      <c r="W31" s="29"/>
    </row>
    <row r="32" spans="2:2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Lotteriinspektionen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Granlund</dc:creator>
  <cp:lastModifiedBy>Robert Andersson</cp:lastModifiedBy>
  <cp:lastPrinted>2024-11-07T14:38:15Z</cp:lastPrinted>
  <dcterms:created xsi:type="dcterms:W3CDTF">2022-02-03T09:51:39Z</dcterms:created>
  <dcterms:modified xsi:type="dcterms:W3CDTF">2024-11-11T15:06:40Z</dcterms:modified>
</cp:coreProperties>
</file>